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July_2020" sheetId="1" r:id="rId1"/>
  </sheets>
  <definedNames>
    <definedName name="_xlnm._FilterDatabase" localSheetId="0" hidden="1">July_2020!$A$8:$K$29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K30" i="1"/>
  <c r="D30" i="1"/>
  <c r="E30" i="1"/>
  <c r="F30" i="1"/>
  <c r="H30" i="1"/>
  <c r="I30" i="1"/>
  <c r="J30" i="1"/>
  <c r="C30" i="1"/>
  <c r="E29" i="1"/>
  <c r="E11" i="1"/>
  <c r="H11" i="1" s="1"/>
  <c r="E13" i="1" l="1"/>
  <c r="G18" i="1" l="1"/>
  <c r="K12" i="1" l="1"/>
  <c r="G9" i="1"/>
  <c r="K9" i="1"/>
  <c r="K10" i="1"/>
  <c r="G10" i="1"/>
  <c r="G11" i="1"/>
  <c r="K11" i="1"/>
  <c r="G12" i="1"/>
  <c r="G13" i="1"/>
  <c r="K13" i="1"/>
  <c r="G14" i="1"/>
  <c r="K14" i="1"/>
  <c r="G15" i="1"/>
  <c r="K15" i="1"/>
  <c r="G16" i="1"/>
  <c r="K16" i="1"/>
  <c r="G17" i="1"/>
  <c r="K17" i="1"/>
  <c r="K18" i="1"/>
  <c r="G19" i="1"/>
  <c r="K19" i="1"/>
  <c r="G20" i="1"/>
  <c r="K20" i="1"/>
  <c r="G21" i="1"/>
  <c r="K21" i="1"/>
  <c r="G22" i="1"/>
  <c r="K22" i="1"/>
  <c r="G23" i="1"/>
  <c r="K23" i="1"/>
  <c r="G24" i="1"/>
  <c r="K24" i="1"/>
  <c r="G25" i="1"/>
  <c r="K25" i="1"/>
  <c r="G26" i="1"/>
  <c r="K26" i="1"/>
  <c r="G27" i="1"/>
  <c r="K27" i="1"/>
  <c r="G28" i="1"/>
  <c r="K28" i="1"/>
  <c r="G29" i="1"/>
  <c r="K29" i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<sst xmlns="http://schemas.openxmlformats.org/spreadsheetml/2006/main" count="42" uniqueCount="42">
  <si>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</si>
  <si>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</si>
  <si>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</si>
  <si>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</si>
  <si>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</si>
  <si>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</si>
  <si>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</si>
  <si>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</si>
  <si>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</si>
  <si>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</si>
  <si>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</si>
  <si>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</si>
  <si>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</si>
  <si>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</si>
  <si>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</si>
  <si>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</si>
  <si>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</si>
  <si>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</si>
  <si>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</si>
  <si>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</si>
  <si>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</si>
  <si>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</si>
  <si>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</si>
  <si>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</si>
  <si>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</si>
  <si>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</si>
  <si>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</si>
  <si>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</si>
  <si>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</si>
  <si>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</si>
  <si>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</si>
  <si>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</si>
  <si>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</si>
  <si>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</si>
  <si>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</si>
  <si>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</si>
  <si>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</si>
  <si>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</si>
  <si>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June'2020 to 30th June'2020)</t>
  </si>
  <si>
    <t>Total</t>
  </si>
  <si>
    <t xml:space="preserve"> Complains closed within SERC time limit</t>
  </si>
  <si>
    <t>Reporting month: July-2020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</si>
</sst>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49">
    <xf numFmtId="0" fontId="0" fillId="0" borderId="0" xfId="0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 readingOrder="1"/>
    </xf>
    <xf numFmtId="0" fontId="9" fillId="0" borderId="6" xfId="3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left" vertical="top" wrapText="1"/>
    </xf>
    <xf numFmtId="0" fontId="5" fillId="0" borderId="9" xfId="2" applyFont="1" applyBorder="1" applyAlignment="1">
      <alignment horizontal="center" vertical="center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9" fillId="0" borderId="11" xfId="3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9" workbookViewId="0">
      <selection activeCell="N14" sqref="N14"/>
    </sheetView>
  </sheetViews>
  <sheetFormatPr defaultRowHeight="15" x14ac:dyDescent="0.25"/>
  <cols>
    <col min="2" max="2" width="14.85546875" customWidth="1"/>
    <col min="3" max="3" width="14" customWidth="1"/>
    <col min="4" max="4" width="13.42578125" customWidth="1"/>
    <col min="5" max="5" width="10.5703125" customWidth="1"/>
    <col min="6" max="6" width="10.7109375" customWidth="1"/>
    <col min="7" max="9" width="10.85546875" customWidth="1"/>
    <col min="10" max="10" width="11" customWidth="1"/>
    <col min="11" max="11" width="10" customWidth="1"/>
  </cols>
  <sheetData>
    <row r="1" spans="1:1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2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1" t="s">
        <v>3</v>
      </c>
      <c r="B4" s="2"/>
      <c r="C4" s="2" t="s">
        <v>4</v>
      </c>
      <c r="D4" s="2"/>
      <c r="E4" s="2"/>
      <c r="F4" s="2"/>
      <c r="G4" s="3"/>
      <c r="H4" s="2"/>
      <c r="I4" s="2"/>
      <c r="J4" s="2"/>
      <c r="K4" s="4"/>
    </row>
    <row r="5" spans="1:11" x14ac:dyDescent="0.25">
      <c r="A5" s="17" t="s">
        <v>5</v>
      </c>
      <c r="B5" s="5"/>
      <c r="C5" s="5" t="s">
        <v>6</v>
      </c>
      <c r="D5" s="5"/>
      <c r="E5" s="5"/>
      <c r="F5" s="5"/>
      <c r="G5" s="6"/>
      <c r="H5" s="7"/>
      <c r="I5" s="8"/>
      <c r="J5" s="7"/>
      <c r="K5" s="18"/>
    </row>
    <row r="6" spans="1:11" x14ac:dyDescent="0.25">
      <c r="A6" s="17" t="s">
        <v>41</v>
      </c>
      <c r="B6" s="5"/>
      <c r="C6" s="5"/>
      <c r="D6" s="5"/>
      <c r="E6" s="5"/>
      <c r="F6" s="5"/>
      <c r="G6" s="5"/>
      <c r="H6" s="7"/>
      <c r="I6" s="8"/>
      <c r="J6" s="7"/>
      <c r="K6" s="18"/>
    </row>
    <row r="7" spans="1:11" ht="15" customHeight="1" x14ac:dyDescent="0.25">
      <c r="A7" s="44" t="s">
        <v>38</v>
      </c>
      <c r="B7" s="45"/>
      <c r="C7" s="45"/>
      <c r="D7" s="46"/>
      <c r="E7" s="16"/>
      <c r="F7" s="16"/>
      <c r="G7" s="16"/>
      <c r="H7" s="9"/>
      <c r="I7" s="16"/>
      <c r="J7" s="9"/>
      <c r="K7" s="19"/>
    </row>
    <row r="8" spans="1:11" ht="90" x14ac:dyDescent="0.25">
      <c r="A8" s="2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21" t="s">
        <v>40</v>
      </c>
    </row>
    <row r="9" spans="1:11" ht="16.5" x14ac:dyDescent="0.25">
      <c r="A9" s="22">
        <v>1</v>
      </c>
      <c r="B9" s="11" t="s">
        <v>17</v>
      </c>
      <c r="C9" s="14">
        <v>0</v>
      </c>
      <c r="D9" s="14">
        <v>145</v>
      </c>
      <c r="E9" s="14">
        <v>145</v>
      </c>
      <c r="F9" s="14">
        <v>145</v>
      </c>
      <c r="G9" s="26">
        <f>F9*0.3</f>
        <v>43.5</v>
      </c>
      <c r="H9" s="14">
        <v>0</v>
      </c>
      <c r="I9" s="14">
        <v>145</v>
      </c>
      <c r="J9" s="14">
        <v>0</v>
      </c>
      <c r="K9" s="27">
        <f>I9/E9</f>
        <v>1</v>
      </c>
    </row>
    <row r="10" spans="1:11" ht="16.5" x14ac:dyDescent="0.25">
      <c r="A10" s="22">
        <v>2</v>
      </c>
      <c r="B10" s="11" t="s">
        <v>18</v>
      </c>
      <c r="C10" s="14">
        <v>16</v>
      </c>
      <c r="D10" s="12">
        <v>1974</v>
      </c>
      <c r="E10" s="14">
        <v>1990</v>
      </c>
      <c r="F10" s="12">
        <v>1970</v>
      </c>
      <c r="G10" s="26">
        <f t="shared" ref="G10:G29" si="0">F10*0.3</f>
        <v>591</v>
      </c>
      <c r="H10" s="14">
        <v>20</v>
      </c>
      <c r="I10" s="14">
        <v>1954</v>
      </c>
      <c r="J10" s="14">
        <v>16</v>
      </c>
      <c r="K10" s="27">
        <f t="shared" ref="K10:K29" si="1">I10/E10</f>
        <v>0.98190954773869343</v>
      </c>
    </row>
    <row r="11" spans="1:11" ht="16.5" x14ac:dyDescent="0.25">
      <c r="A11" s="22">
        <v>3</v>
      </c>
      <c r="B11" s="11" t="s">
        <v>19</v>
      </c>
      <c r="C11" s="12">
        <v>6</v>
      </c>
      <c r="D11" s="12">
        <v>201</v>
      </c>
      <c r="E11" s="13">
        <f>C11+D11</f>
        <v>207</v>
      </c>
      <c r="F11" s="12">
        <v>197</v>
      </c>
      <c r="G11" s="26">
        <f t="shared" si="0"/>
        <v>59.099999999999994</v>
      </c>
      <c r="H11" s="12">
        <f>E11-F11</f>
        <v>10</v>
      </c>
      <c r="I11" s="12">
        <v>197</v>
      </c>
      <c r="J11" s="12">
        <v>0</v>
      </c>
      <c r="K11" s="27">
        <f t="shared" si="1"/>
        <v>0.95169082125603865</v>
      </c>
    </row>
    <row r="12" spans="1:11" ht="16.5" x14ac:dyDescent="0.25">
      <c r="A12" s="22">
        <v>4</v>
      </c>
      <c r="B12" s="11" t="s">
        <v>20</v>
      </c>
      <c r="C12" s="14">
        <v>0</v>
      </c>
      <c r="D12" s="14">
        <v>554</v>
      </c>
      <c r="E12" s="14">
        <v>554</v>
      </c>
      <c r="F12" s="14">
        <v>554</v>
      </c>
      <c r="G12" s="26">
        <f t="shared" si="0"/>
        <v>166.2</v>
      </c>
      <c r="H12" s="14">
        <v>0</v>
      </c>
      <c r="I12" s="14">
        <v>554</v>
      </c>
      <c r="J12" s="14">
        <v>0</v>
      </c>
      <c r="K12" s="27">
        <f t="shared" si="1"/>
        <v>1</v>
      </c>
    </row>
    <row r="13" spans="1:11" ht="16.5" x14ac:dyDescent="0.25">
      <c r="A13" s="22">
        <v>5</v>
      </c>
      <c r="B13" s="11" t="s">
        <v>21</v>
      </c>
      <c r="C13" s="14">
        <v>0</v>
      </c>
      <c r="D13" s="14">
        <v>1635</v>
      </c>
      <c r="E13" s="14">
        <f>C13+D13</f>
        <v>1635</v>
      </c>
      <c r="F13" s="14">
        <v>1635</v>
      </c>
      <c r="G13" s="26">
        <f t="shared" si="0"/>
        <v>490.5</v>
      </c>
      <c r="H13" s="14">
        <v>0</v>
      </c>
      <c r="I13" s="14">
        <v>1635</v>
      </c>
      <c r="J13" s="12">
        <v>0</v>
      </c>
      <c r="K13" s="27">
        <f t="shared" si="1"/>
        <v>1</v>
      </c>
    </row>
    <row r="14" spans="1:11" ht="16.5" x14ac:dyDescent="0.25">
      <c r="A14" s="22">
        <v>6</v>
      </c>
      <c r="B14" s="11" t="s">
        <v>22</v>
      </c>
      <c r="C14" s="28">
        <v>224</v>
      </c>
      <c r="D14" s="14">
        <v>12611</v>
      </c>
      <c r="E14" s="14">
        <v>12835</v>
      </c>
      <c r="F14" s="14">
        <v>12678</v>
      </c>
      <c r="G14" s="26">
        <f t="shared" si="0"/>
        <v>3803.3999999999996</v>
      </c>
      <c r="H14" s="28">
        <v>157</v>
      </c>
      <c r="I14" s="14">
        <v>7310</v>
      </c>
      <c r="J14" s="14">
        <v>5368</v>
      </c>
      <c r="K14" s="27">
        <f t="shared" si="1"/>
        <v>0.56953642384105962</v>
      </c>
    </row>
    <row r="15" spans="1:11" ht="16.5" x14ac:dyDescent="0.25">
      <c r="A15" s="22">
        <v>7</v>
      </c>
      <c r="B15" s="15" t="s">
        <v>23</v>
      </c>
      <c r="C15" s="14">
        <v>0</v>
      </c>
      <c r="D15" s="14">
        <v>92</v>
      </c>
      <c r="E15" s="14">
        <v>92</v>
      </c>
      <c r="F15" s="14">
        <v>92</v>
      </c>
      <c r="G15" s="26">
        <f t="shared" si="0"/>
        <v>27.599999999999998</v>
      </c>
      <c r="H15" s="14">
        <v>0</v>
      </c>
      <c r="I15" s="14">
        <v>92</v>
      </c>
      <c r="J15" s="12">
        <v>0</v>
      </c>
      <c r="K15" s="27">
        <f t="shared" si="1"/>
        <v>1</v>
      </c>
    </row>
    <row r="16" spans="1:11" ht="16.5" x14ac:dyDescent="0.25">
      <c r="A16" s="22">
        <v>8</v>
      </c>
      <c r="B16" s="11" t="s">
        <v>24</v>
      </c>
      <c r="C16" s="14">
        <v>0</v>
      </c>
      <c r="D16" s="14">
        <v>45</v>
      </c>
      <c r="E16" s="14">
        <v>45</v>
      </c>
      <c r="F16" s="14">
        <v>45</v>
      </c>
      <c r="G16" s="26">
        <f t="shared" si="0"/>
        <v>13.5</v>
      </c>
      <c r="H16" s="14">
        <v>0</v>
      </c>
      <c r="I16" s="14">
        <v>45</v>
      </c>
      <c r="J16" s="12">
        <v>0</v>
      </c>
      <c r="K16" s="27">
        <f t="shared" si="1"/>
        <v>1</v>
      </c>
    </row>
    <row r="17" spans="1:11" ht="16.5" x14ac:dyDescent="0.25">
      <c r="A17" s="22">
        <v>9</v>
      </c>
      <c r="B17" s="15" t="s">
        <v>25</v>
      </c>
      <c r="C17" s="14">
        <v>0</v>
      </c>
      <c r="D17" s="14">
        <v>550</v>
      </c>
      <c r="E17" s="14">
        <v>550</v>
      </c>
      <c r="F17" s="14">
        <v>550</v>
      </c>
      <c r="G17" s="26">
        <f t="shared" si="0"/>
        <v>165</v>
      </c>
      <c r="H17" s="14">
        <v>0</v>
      </c>
      <c r="I17" s="14">
        <v>550</v>
      </c>
      <c r="J17" s="12">
        <v>0</v>
      </c>
      <c r="K17" s="27">
        <f t="shared" si="1"/>
        <v>1</v>
      </c>
    </row>
    <row r="18" spans="1:11" ht="16.5" x14ac:dyDescent="0.25">
      <c r="A18" s="22">
        <v>10</v>
      </c>
      <c r="B18" s="11" t="s">
        <v>26</v>
      </c>
      <c r="C18" s="12">
        <v>0</v>
      </c>
      <c r="D18" s="12">
        <v>81</v>
      </c>
      <c r="E18" s="13">
        <v>81</v>
      </c>
      <c r="F18" s="12">
        <v>81</v>
      </c>
      <c r="G18" s="26">
        <f t="shared" si="0"/>
        <v>24.3</v>
      </c>
      <c r="H18" s="12">
        <v>0</v>
      </c>
      <c r="I18" s="12">
        <v>71</v>
      </c>
      <c r="J18" s="12">
        <v>10</v>
      </c>
      <c r="K18" s="27">
        <f t="shared" si="1"/>
        <v>0.87654320987654322</v>
      </c>
    </row>
    <row r="19" spans="1:11" ht="16.5" x14ac:dyDescent="0.25">
      <c r="A19" s="22">
        <v>11</v>
      </c>
      <c r="B19" s="11" t="s">
        <v>27</v>
      </c>
      <c r="C19" s="14">
        <v>0</v>
      </c>
      <c r="D19" s="14">
        <v>570</v>
      </c>
      <c r="E19" s="14">
        <v>570</v>
      </c>
      <c r="F19" s="14">
        <v>570</v>
      </c>
      <c r="G19" s="26">
        <f t="shared" si="0"/>
        <v>171</v>
      </c>
      <c r="H19" s="14">
        <v>0</v>
      </c>
      <c r="I19" s="14">
        <v>570</v>
      </c>
      <c r="J19" s="12">
        <v>0</v>
      </c>
      <c r="K19" s="27">
        <f t="shared" si="1"/>
        <v>1</v>
      </c>
    </row>
    <row r="20" spans="1:11" ht="16.5" x14ac:dyDescent="0.25">
      <c r="A20" s="22">
        <v>12</v>
      </c>
      <c r="B20" s="11" t="s">
        <v>28</v>
      </c>
      <c r="C20" s="14">
        <v>0</v>
      </c>
      <c r="D20" s="14">
        <v>190</v>
      </c>
      <c r="E20" s="14">
        <v>190</v>
      </c>
      <c r="F20" s="14">
        <v>190</v>
      </c>
      <c r="G20" s="26">
        <f t="shared" si="0"/>
        <v>57</v>
      </c>
      <c r="H20" s="14">
        <v>0</v>
      </c>
      <c r="I20" s="14">
        <v>190</v>
      </c>
      <c r="J20" s="12">
        <v>0</v>
      </c>
      <c r="K20" s="27">
        <f t="shared" si="1"/>
        <v>1</v>
      </c>
    </row>
    <row r="21" spans="1:11" ht="16.5" x14ac:dyDescent="0.25">
      <c r="A21" s="22">
        <v>13</v>
      </c>
      <c r="B21" s="11" t="s">
        <v>29</v>
      </c>
      <c r="C21" s="14">
        <v>0</v>
      </c>
      <c r="D21" s="14">
        <v>1747</v>
      </c>
      <c r="E21" s="14">
        <v>1747</v>
      </c>
      <c r="F21" s="14">
        <v>1747</v>
      </c>
      <c r="G21" s="26">
        <f t="shared" si="0"/>
        <v>524.1</v>
      </c>
      <c r="H21" s="14">
        <v>0</v>
      </c>
      <c r="I21" s="14">
        <v>1747</v>
      </c>
      <c r="J21" s="12">
        <v>0</v>
      </c>
      <c r="K21" s="27">
        <f t="shared" si="1"/>
        <v>1</v>
      </c>
    </row>
    <row r="22" spans="1:11" ht="16.5" x14ac:dyDescent="0.25">
      <c r="A22" s="22">
        <v>14</v>
      </c>
      <c r="B22" s="11" t="s">
        <v>30</v>
      </c>
      <c r="C22" s="14">
        <v>0</v>
      </c>
      <c r="D22" s="14">
        <v>28</v>
      </c>
      <c r="E22" s="14">
        <v>28</v>
      </c>
      <c r="F22" s="14">
        <v>28</v>
      </c>
      <c r="G22" s="26">
        <f t="shared" si="0"/>
        <v>8.4</v>
      </c>
      <c r="H22" s="14">
        <v>0</v>
      </c>
      <c r="I22" s="14">
        <v>28</v>
      </c>
      <c r="J22" s="12">
        <v>0</v>
      </c>
      <c r="K22" s="27">
        <f t="shared" si="1"/>
        <v>1</v>
      </c>
    </row>
    <row r="23" spans="1:11" ht="16.5" x14ac:dyDescent="0.25">
      <c r="A23" s="22">
        <v>15</v>
      </c>
      <c r="B23" s="11" t="s">
        <v>31</v>
      </c>
      <c r="C23" s="14">
        <v>0</v>
      </c>
      <c r="D23" s="14">
        <v>254</v>
      </c>
      <c r="E23" s="14">
        <v>254</v>
      </c>
      <c r="F23" s="14">
        <v>254</v>
      </c>
      <c r="G23" s="26">
        <f t="shared" si="0"/>
        <v>76.2</v>
      </c>
      <c r="H23" s="14">
        <v>0</v>
      </c>
      <c r="I23" s="14">
        <v>254</v>
      </c>
      <c r="J23" s="12">
        <v>0</v>
      </c>
      <c r="K23" s="27">
        <f t="shared" si="1"/>
        <v>1</v>
      </c>
    </row>
    <row r="24" spans="1:11" ht="16.5" x14ac:dyDescent="0.25">
      <c r="A24" s="22">
        <v>16</v>
      </c>
      <c r="B24" s="11" t="s">
        <v>32</v>
      </c>
      <c r="C24" s="12">
        <v>6</v>
      </c>
      <c r="D24" s="14">
        <v>165</v>
      </c>
      <c r="E24" s="14">
        <v>171</v>
      </c>
      <c r="F24" s="14">
        <v>169</v>
      </c>
      <c r="G24" s="26">
        <f t="shared" si="0"/>
        <v>50.699999999999996</v>
      </c>
      <c r="H24" s="12">
        <v>2</v>
      </c>
      <c r="I24" s="14">
        <v>163</v>
      </c>
      <c r="J24" s="14">
        <v>6</v>
      </c>
      <c r="K24" s="27">
        <f t="shared" si="1"/>
        <v>0.95321637426900585</v>
      </c>
    </row>
    <row r="25" spans="1:11" ht="16.5" x14ac:dyDescent="0.25">
      <c r="A25" s="22">
        <v>17</v>
      </c>
      <c r="B25" s="11" t="s">
        <v>33</v>
      </c>
      <c r="C25" s="14">
        <v>0</v>
      </c>
      <c r="D25" s="12">
        <v>651</v>
      </c>
      <c r="E25" s="12">
        <v>651</v>
      </c>
      <c r="F25" s="12">
        <v>651</v>
      </c>
      <c r="G25" s="26">
        <f t="shared" si="0"/>
        <v>195.29999999999998</v>
      </c>
      <c r="H25" s="14">
        <v>0</v>
      </c>
      <c r="I25" s="12">
        <v>651</v>
      </c>
      <c r="J25" s="12">
        <v>0</v>
      </c>
      <c r="K25" s="27">
        <f t="shared" si="1"/>
        <v>1</v>
      </c>
    </row>
    <row r="26" spans="1:11" ht="16.5" x14ac:dyDescent="0.25">
      <c r="A26" s="22">
        <v>18</v>
      </c>
      <c r="B26" s="11" t="s">
        <v>34</v>
      </c>
      <c r="C26" s="14">
        <v>0</v>
      </c>
      <c r="D26" s="14">
        <v>63</v>
      </c>
      <c r="E26" s="14">
        <v>63</v>
      </c>
      <c r="F26" s="14">
        <v>63</v>
      </c>
      <c r="G26" s="26">
        <f t="shared" si="0"/>
        <v>18.899999999999999</v>
      </c>
      <c r="H26" s="14">
        <v>0</v>
      </c>
      <c r="I26" s="14">
        <v>63</v>
      </c>
      <c r="J26" s="12">
        <v>0</v>
      </c>
      <c r="K26" s="27">
        <f t="shared" si="1"/>
        <v>1</v>
      </c>
    </row>
    <row r="27" spans="1:11" ht="16.5" x14ac:dyDescent="0.25">
      <c r="A27" s="22">
        <v>19</v>
      </c>
      <c r="B27" s="11" t="s">
        <v>35</v>
      </c>
      <c r="C27" s="14">
        <v>0</v>
      </c>
      <c r="D27" s="14">
        <v>255</v>
      </c>
      <c r="E27" s="14">
        <v>255</v>
      </c>
      <c r="F27" s="14">
        <v>255</v>
      </c>
      <c r="G27" s="26">
        <f t="shared" si="0"/>
        <v>76.5</v>
      </c>
      <c r="H27" s="14">
        <v>0</v>
      </c>
      <c r="I27" s="14">
        <v>255</v>
      </c>
      <c r="J27" s="12">
        <v>0</v>
      </c>
      <c r="K27" s="27">
        <f t="shared" si="1"/>
        <v>1</v>
      </c>
    </row>
    <row r="28" spans="1:11" ht="16.5" x14ac:dyDescent="0.25">
      <c r="A28" s="22">
        <v>20</v>
      </c>
      <c r="B28" s="11" t="s">
        <v>36</v>
      </c>
      <c r="C28" s="14">
        <v>0</v>
      </c>
      <c r="D28" s="12">
        <v>15</v>
      </c>
      <c r="E28" s="12">
        <v>15</v>
      </c>
      <c r="F28" s="12">
        <v>15</v>
      </c>
      <c r="G28" s="26">
        <f t="shared" si="0"/>
        <v>4.5</v>
      </c>
      <c r="H28" s="14">
        <v>0</v>
      </c>
      <c r="I28" s="12">
        <v>15</v>
      </c>
      <c r="J28" s="14">
        <v>0</v>
      </c>
      <c r="K28" s="27">
        <f t="shared" si="1"/>
        <v>1</v>
      </c>
    </row>
    <row r="29" spans="1:11" ht="17.25" thickBot="1" x14ac:dyDescent="0.3">
      <c r="A29" s="23">
        <v>21</v>
      </c>
      <c r="B29" s="24" t="s">
        <v>37</v>
      </c>
      <c r="C29" s="29">
        <v>17</v>
      </c>
      <c r="D29" s="29">
        <v>623</v>
      </c>
      <c r="E29" s="29">
        <f>SUBTOTAL(9,C29:D29)</f>
        <v>640</v>
      </c>
      <c r="F29" s="29">
        <v>640</v>
      </c>
      <c r="G29" s="30">
        <f t="shared" si="0"/>
        <v>192</v>
      </c>
      <c r="H29" s="29">
        <v>0</v>
      </c>
      <c r="I29" s="29">
        <v>623</v>
      </c>
      <c r="J29" s="25">
        <v>17</v>
      </c>
      <c r="K29" s="31">
        <f t="shared" si="1"/>
        <v>0.97343749999999996</v>
      </c>
    </row>
    <row r="30" spans="1:11" ht="16.5" thickBot="1" x14ac:dyDescent="0.3">
      <c r="A30" s="47" t="s">
        <v>39</v>
      </c>
      <c r="B30" s="48"/>
      <c r="C30" s="32">
        <f>SUM(C9:C29)</f>
        <v>269</v>
      </c>
      <c r="D30" s="32">
        <f t="shared" ref="D30:J30" si="2">SUM(D9:D29)</f>
        <v>22449</v>
      </c>
      <c r="E30" s="32">
        <f t="shared" si="2"/>
        <v>22718</v>
      </c>
      <c r="F30" s="32">
        <f t="shared" si="2"/>
        <v>22529</v>
      </c>
      <c r="G30" s="33">
        <f>AVERAGE(G9:G29)</f>
        <v>321.84285714285716</v>
      </c>
      <c r="H30" s="32">
        <f t="shared" si="2"/>
        <v>189</v>
      </c>
      <c r="I30" s="32">
        <f t="shared" si="2"/>
        <v>17112</v>
      </c>
      <c r="J30" s="32">
        <f t="shared" si="2"/>
        <v>5417</v>
      </c>
      <c r="K30" s="34">
        <f>AVERAGE(K9:K29)</f>
        <v>0.96696827985625422</v>
      </c>
    </row>
  </sheetData>
  <mergeCells count="5">
    <mergeCell ref="A1:K1"/>
    <mergeCell ref="A2:K2"/>
    <mergeCell ref="A3:K3"/>
    <mergeCell ref="A7:D7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ASUS</cp:lastModifiedBy>
  <dcterms:created xsi:type="dcterms:W3CDTF">2020-07-07T06:59:06Z</dcterms:created>
  <dcterms:modified xsi:type="dcterms:W3CDTF">2020-08-04T07:05:36Z</dcterms:modified>
</cp:coreProperties>
</file>